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štafeta" sheetId="1" r:id="rId1"/>
    <sheet name="dálka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<sst xmlns="http://schemas.openxmlformats.org/spreadsheetml/2006/main" count="64" uniqueCount="52">
  <si>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Škola</t>
  </si>
  <si>
    <t xml:space="preserve">    Čas v úsecích</t>
  </si>
  <si>
    <t>Výsledný čas</t>
  </si>
  <si>
    <t>1. úsek</t>
  </si>
  <si>
    <t>2. úsek</t>
  </si>
  <si>
    <t>3. úsek</t>
  </si>
  <si>
    <t>4. úsek</t>
  </si>
  <si>
    <t>ZŠ Kouřim</t>
  </si>
  <si>
    <t xml:space="preserve">Rekord okresu: </t>
  </si>
  <si>
    <t>ZŠ Pečky</t>
  </si>
  <si>
    <t>ZŠ Velim</t>
  </si>
  <si>
    <t>1. ZŠ Kolín</t>
  </si>
  <si>
    <t>6. ZŠ Kolín</t>
  </si>
  <si>
    <t>ZŠ Plaňany</t>
  </si>
  <si>
    <t>7. ZŠ Kolín</t>
  </si>
  <si>
    <t>Nejlepší čas v úseku:</t>
  </si>
  <si>
    <t>Nejhorší čas v úseku:</t>
  </si>
  <si>
    <t>Jméno</t>
  </si>
  <si>
    <t>Příjmení</t>
  </si>
  <si>
    <t>Platný pokus</t>
  </si>
  <si>
    <t>1. pokus</t>
  </si>
  <si>
    <t>2. pokus</t>
  </si>
  <si>
    <t>3. pokus</t>
  </si>
  <si>
    <t>Jana</t>
  </si>
  <si>
    <t>Hrubá</t>
  </si>
  <si>
    <t>ZŠ Poříčany</t>
  </si>
  <si>
    <t>xxx</t>
  </si>
  <si>
    <t>Nina</t>
  </si>
  <si>
    <t>Šedová</t>
  </si>
  <si>
    <t>Soňa</t>
  </si>
  <si>
    <t>Vostrá</t>
  </si>
  <si>
    <t>Petra</t>
  </si>
  <si>
    <t>Siváková</t>
  </si>
  <si>
    <t>ZŠ Velký Osek</t>
  </si>
  <si>
    <t>Marcela</t>
  </si>
  <si>
    <t>Fousková</t>
  </si>
  <si>
    <t>Iva</t>
  </si>
  <si>
    <t>Malá</t>
  </si>
  <si>
    <t>Lenka</t>
  </si>
  <si>
    <t>Plachá</t>
  </si>
  <si>
    <t>2. ZŠ Kolín</t>
  </si>
  <si>
    <t>Iveta</t>
  </si>
  <si>
    <t>Bílá</t>
  </si>
  <si>
    <t>3. ZŠ Kolín</t>
  </si>
  <si>
    <t>Pořadí</t>
  </si>
  <si>
    <t>Rekord okresu:</t>
  </si>
  <si>
    <t>Nejlepší výkon:</t>
  </si>
  <si>
    <t>cm</t>
  </si>
  <si>
    <t>Nejlepší čas štafety:</t>
  </si>
  <si>
    <r>
      <t xml:space="preserve">děvčata – štafeta 4 </t>
    </r>
    <r>
      <rPr>
        <b/>
        <sz val="16"/>
        <rFont val="Arial"/>
        <family val="0"/>
      </rPr>
      <t>×</t>
    </r>
    <r>
      <rPr>
        <b/>
        <sz val="16"/>
        <rFont val="Arial"/>
        <family val="2"/>
      </rPr>
      <t xml:space="preserve"> 60 m</t>
    </r>
  </si>
  <si>
    <t>Děvčata – skok daleký</t>
  </si>
  <si>
    <t>Pokusy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</si>
</sst>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2">
    <font>
      <sz val="10"/>
      <name val="Arial"/>
      <family val="0"/>
    </font>
    <font>
      <b/>
      <sz val="11"/>
      <name val="Arial"/>
      <family val="2"/>
    </font>
    <font>
      <b/>
      <sz val="14"/>
      <name val="MS Sans Serif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thin"/>
      <right style="thick"/>
      <top style="thick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/>
      <top style="thin">
        <color indexed="8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>
        <color indexed="8"/>
      </top>
      <bottom style="thick"/>
    </border>
    <border>
      <left style="thin"/>
      <right style="thin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/>
    </border>
    <border>
      <left style="thick"/>
      <right>
        <color indexed="63"/>
      </right>
      <top style="thin">
        <color indexed="8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21" fontId="9" fillId="0" borderId="4" xfId="0" applyNumberFormat="1" applyFont="1" applyBorder="1" applyAlignment="1">
      <alignment horizontal="center"/>
    </xf>
    <xf numFmtId="21" fontId="9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1" fontId="9" fillId="0" borderId="7" xfId="0" applyNumberFormat="1" applyFont="1" applyBorder="1" applyAlignment="1">
      <alignment horizontal="center"/>
    </xf>
    <xf numFmtId="21" fontId="9" fillId="0" borderId="8" xfId="0" applyNumberFormat="1" applyFont="1" applyBorder="1" applyAlignment="1">
      <alignment horizontal="center"/>
    </xf>
    <xf numFmtId="21" fontId="9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" fontId="9" fillId="0" borderId="11" xfId="0" applyNumberFormat="1" applyFont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21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21" fontId="6" fillId="0" borderId="0" xfId="0" applyNumberFormat="1" applyFont="1" applyAlignment="1">
      <alignment horizontal="center"/>
    </xf>
    <xf numFmtId="21" fontId="8" fillId="2" borderId="14" xfId="0" applyNumberFormat="1" applyFont="1" applyFill="1" applyBorder="1" applyAlignment="1">
      <alignment horizontal="center"/>
    </xf>
    <xf numFmtId="21" fontId="8" fillId="0" borderId="15" xfId="0" applyNumberFormat="1" applyFont="1" applyBorder="1" applyAlignment="1">
      <alignment horizontal="center"/>
    </xf>
    <xf numFmtId="21" fontId="8" fillId="2" borderId="15" xfId="0" applyNumberFormat="1" applyFont="1" applyFill="1" applyBorder="1" applyAlignment="1">
      <alignment horizontal="center"/>
    </xf>
    <xf numFmtId="21" fontId="8" fillId="0" borderId="16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0">
      <selection activeCell="A36" sqref="A36:K36"/>
    </sheetView>
  </sheetViews>
  <sheetFormatPr defaultColWidth="9.140625" defaultRowHeight="12.75"/>
  <cols>
    <col min="1" max="1" width="7.00390625" style="0" customWidth="1"/>
    <col min="2" max="2" width="10.57421875" style="0" customWidth="1"/>
    <col min="3" max="3" width="9.421875" style="0" customWidth="1"/>
    <col min="4" max="4" width="14.7109375" style="0" customWidth="1"/>
    <col min="5" max="8" width="15.7109375" style="0" customWidth="1"/>
    <col min="9" max="9" width="17.00390625" style="0" customWidth="1"/>
  </cols>
  <sheetData>
    <row r="1" ht="19.5">
      <c r="D1" s="2"/>
    </row>
    <row r="7" ht="20.25">
      <c r="E7" s="3" t="s">
        <v>49</v>
      </c>
    </row>
    <row r="8" ht="15">
      <c r="D8" s="1"/>
    </row>
    <row r="9" spans="5:7" ht="16.5">
      <c r="E9" s="26" t="s">
        <v>8</v>
      </c>
      <c r="G9" s="27">
        <v>0.02244212962962963</v>
      </c>
    </row>
    <row r="11" ht="13.5" thickBot="1"/>
    <row r="12" spans="4:10" ht="17.25" thickBot="1" thickTop="1">
      <c r="D12" s="63" t="s">
        <v>0</v>
      </c>
      <c r="E12" s="65" t="s">
        <v>1</v>
      </c>
      <c r="F12" s="66"/>
      <c r="G12" s="66"/>
      <c r="H12" s="67"/>
      <c r="I12" s="68" t="s">
        <v>2</v>
      </c>
      <c r="J12" s="70" t="s">
        <v>44</v>
      </c>
    </row>
    <row r="13" spans="4:10" ht="17.25" thickBot="1" thickTop="1">
      <c r="D13" s="64"/>
      <c r="E13" s="8" t="s">
        <v>3</v>
      </c>
      <c r="F13" s="8" t="s">
        <v>4</v>
      </c>
      <c r="G13" s="8" t="s">
        <v>5</v>
      </c>
      <c r="H13" s="8" t="s">
        <v>6</v>
      </c>
      <c r="I13" s="69"/>
      <c r="J13" s="71"/>
    </row>
    <row r="14" spans="4:10" ht="16.5" thickTop="1">
      <c r="D14" s="9" t="s">
        <v>7</v>
      </c>
      <c r="E14" s="10">
        <v>0.005648148148148148</v>
      </c>
      <c r="F14" s="11">
        <v>0.005601851851851852</v>
      </c>
      <c r="G14" s="11">
        <v>0.005636574074074074</v>
      </c>
      <c r="H14" s="12">
        <v>0.005543981481481482</v>
      </c>
      <c r="I14" s="28">
        <f aca="true" t="shared" si="0" ref="I14:I21">SUM(E14:H14)</f>
        <v>0.022430555555555558</v>
      </c>
      <c r="J14" s="32">
        <f aca="true" t="shared" si="1" ref="J14:J21">RANK(I14,$I$14:$I$21,1)</f>
        <v>1</v>
      </c>
    </row>
    <row r="15" spans="4:10" ht="15.75">
      <c r="D15" s="13" t="s">
        <v>9</v>
      </c>
      <c r="E15" s="14">
        <v>0.005671296296296296</v>
      </c>
      <c r="F15" s="15">
        <v>0.005601851851851852</v>
      </c>
      <c r="G15" s="15">
        <v>0.005729166666666667</v>
      </c>
      <c r="H15" s="16">
        <v>0.005555555555555556</v>
      </c>
      <c r="I15" s="29">
        <f t="shared" si="0"/>
        <v>0.02255787037037037</v>
      </c>
      <c r="J15" s="33">
        <f t="shared" si="1"/>
        <v>4</v>
      </c>
    </row>
    <row r="16" spans="4:10" ht="15.75">
      <c r="D16" s="13" t="s">
        <v>10</v>
      </c>
      <c r="E16" s="14">
        <v>0.005648148148148148</v>
      </c>
      <c r="F16" s="15">
        <v>0.005613425925925927</v>
      </c>
      <c r="G16" s="15">
        <v>0.00568287037037037</v>
      </c>
      <c r="H16" s="16">
        <v>0.00556712962962963</v>
      </c>
      <c r="I16" s="30">
        <f t="shared" si="0"/>
        <v>0.022511574074074076</v>
      </c>
      <c r="J16" s="33">
        <f t="shared" si="1"/>
        <v>3</v>
      </c>
    </row>
    <row r="17" spans="4:10" ht="15.75">
      <c r="D17" s="13" t="s">
        <v>11</v>
      </c>
      <c r="E17" s="14">
        <v>0.005555555555555556</v>
      </c>
      <c r="F17" s="15">
        <v>0.005694444444444444</v>
      </c>
      <c r="G17" s="15">
        <v>0.005578703703703704</v>
      </c>
      <c r="H17" s="16">
        <v>0.005729166666666667</v>
      </c>
      <c r="I17" s="29">
        <f t="shared" si="0"/>
        <v>0.02255787037037037</v>
      </c>
      <c r="J17" s="33">
        <f t="shared" si="1"/>
        <v>4</v>
      </c>
    </row>
    <row r="18" spans="4:10" ht="15.75">
      <c r="D18" s="13" t="s">
        <v>43</v>
      </c>
      <c r="E18" s="14">
        <v>0.005659722222222222</v>
      </c>
      <c r="F18" s="15">
        <v>0.005578703703703704</v>
      </c>
      <c r="G18" s="15">
        <v>0.005625</v>
      </c>
      <c r="H18" s="16">
        <v>0.00556712962962963</v>
      </c>
      <c r="I18" s="29">
        <f t="shared" si="0"/>
        <v>0.022430555555555558</v>
      </c>
      <c r="J18" s="33">
        <f t="shared" si="1"/>
        <v>1</v>
      </c>
    </row>
    <row r="19" spans="4:10" ht="15.75">
      <c r="D19" s="13" t="s">
        <v>12</v>
      </c>
      <c r="E19" s="14">
        <v>0.005636574074074074</v>
      </c>
      <c r="F19" s="15">
        <v>0.00568287037037037</v>
      </c>
      <c r="G19" s="15">
        <v>0.005694444444444444</v>
      </c>
      <c r="H19" s="16">
        <v>0.005578703703703704</v>
      </c>
      <c r="I19" s="29">
        <f t="shared" si="0"/>
        <v>0.02259259259259259</v>
      </c>
      <c r="J19" s="33">
        <f t="shared" si="1"/>
        <v>6</v>
      </c>
    </row>
    <row r="20" spans="4:10" ht="15.75">
      <c r="D20" s="13" t="s">
        <v>13</v>
      </c>
      <c r="E20" s="14">
        <v>0.005694444444444444</v>
      </c>
      <c r="F20" s="15">
        <v>0.005775462962962962</v>
      </c>
      <c r="G20" s="15">
        <v>0.005659722222222222</v>
      </c>
      <c r="H20" s="16">
        <v>0.005625</v>
      </c>
      <c r="I20" s="29">
        <f t="shared" si="0"/>
        <v>0.022754629629629625</v>
      </c>
      <c r="J20" s="33">
        <f t="shared" si="1"/>
        <v>7</v>
      </c>
    </row>
    <row r="21" spans="4:10" ht="16.5" thickBot="1">
      <c r="D21" s="17" t="s">
        <v>14</v>
      </c>
      <c r="E21" s="18">
        <v>0.005706018518518519</v>
      </c>
      <c r="F21" s="19">
        <v>0.005787037037037038</v>
      </c>
      <c r="G21" s="19">
        <v>0.005740740740740742</v>
      </c>
      <c r="H21" s="20">
        <v>0.005671296296296296</v>
      </c>
      <c r="I21" s="31">
        <f t="shared" si="0"/>
        <v>0.022905092592592595</v>
      </c>
      <c r="J21" s="34">
        <f t="shared" si="1"/>
        <v>8</v>
      </c>
    </row>
    <row r="22" ht="13.5" thickTop="1"/>
    <row r="23" ht="20.25">
      <c r="D23" s="21" t="str">
        <f>IF(G27&gt;G9,"Vítězná štafeta nezaběhla nový rekord",IF(I14=G9,"Vítězná štafeta vyrovnala rekord","Vítězná štafeta zaběhla nový rekord"))</f>
        <v>Vítězná štafeta zaběhla nový rekord</v>
      </c>
    </row>
    <row r="27" spans="4:7" ht="18">
      <c r="D27" s="22" t="s">
        <v>48</v>
      </c>
      <c r="G27" s="25">
        <f>MIN(I14:I21)</f>
        <v>0.022430555555555558</v>
      </c>
    </row>
    <row r="31" spans="4:7" ht="18">
      <c r="D31" s="22" t="s">
        <v>15</v>
      </c>
      <c r="E31" s="23"/>
      <c r="G31" s="24">
        <f>MIN(E14:H21)</f>
        <v>0.005543981481481482</v>
      </c>
    </row>
    <row r="32" spans="4:7" ht="18">
      <c r="D32" s="22" t="s">
        <v>16</v>
      </c>
      <c r="E32" s="23"/>
      <c r="G32" s="24">
        <f>MAX(E15:H21)</f>
        <v>0.005787037037037038</v>
      </c>
    </row>
    <row r="36" spans="1:11" ht="12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</sheetData>
  <mergeCells count="5">
    <mergeCell ref="A36:K36"/>
    <mergeCell ref="D12:D13"/>
    <mergeCell ref="E12:H12"/>
    <mergeCell ref="I12:I13"/>
    <mergeCell ref="J12:J13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  <headerFooter alignWithMargins="0">
    <oddFooter>&amp;CDostupné z metodického portálu www.rvp.cz, ISSN: 1802 - 4785, financovaného z ESF a státního rozpočtu ČR, provozováno Výzkumným ústavem pedagogickým v 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K31"/>
  <sheetViews>
    <sheetView tabSelected="1" view="pageBreakPreview" zoomScaleSheetLayoutView="100" workbookViewId="0" topLeftCell="A16">
      <selection activeCell="A31" sqref="A31:K31"/>
    </sheetView>
  </sheetViews>
  <sheetFormatPr defaultColWidth="9.140625" defaultRowHeight="12.75"/>
  <cols>
    <col min="2" max="2" width="10.140625" style="0" customWidth="1"/>
    <col min="3" max="3" width="13.421875" style="0" customWidth="1"/>
    <col min="4" max="4" width="16.421875" style="0" customWidth="1"/>
    <col min="5" max="7" width="13.7109375" style="0" customWidth="1"/>
    <col min="8" max="8" width="16.140625" style="0" customWidth="1"/>
  </cols>
  <sheetData>
    <row r="5" ht="20.25">
      <c r="D5" s="3" t="s">
        <v>50</v>
      </c>
    </row>
    <row r="8" spans="2:5" ht="18">
      <c r="B8" s="74" t="s">
        <v>45</v>
      </c>
      <c r="C8" s="75"/>
      <c r="D8" s="6">
        <v>423</v>
      </c>
      <c r="E8" s="5" t="s">
        <v>47</v>
      </c>
    </row>
    <row r="10" ht="13.5" thickBot="1"/>
    <row r="11" spans="2:9" ht="16.5" thickTop="1">
      <c r="B11" s="63" t="s">
        <v>17</v>
      </c>
      <c r="C11" s="63" t="s">
        <v>18</v>
      </c>
      <c r="D11" s="63" t="s">
        <v>0</v>
      </c>
      <c r="E11" s="35"/>
      <c r="F11" s="36" t="s">
        <v>51</v>
      </c>
      <c r="G11" s="36"/>
      <c r="H11" s="68" t="s">
        <v>19</v>
      </c>
      <c r="I11" s="72" t="s">
        <v>44</v>
      </c>
    </row>
    <row r="12" spans="2:9" ht="16.5" thickBot="1">
      <c r="B12" s="76"/>
      <c r="C12" s="76"/>
      <c r="D12" s="76"/>
      <c r="E12" s="37" t="s">
        <v>20</v>
      </c>
      <c r="F12" s="38" t="s">
        <v>21</v>
      </c>
      <c r="G12" s="39" t="s">
        <v>22</v>
      </c>
      <c r="H12" s="77"/>
      <c r="I12" s="73"/>
    </row>
    <row r="13" spans="2:9" ht="16.5" thickTop="1">
      <c r="B13" s="60" t="s">
        <v>23</v>
      </c>
      <c r="C13" s="57" t="s">
        <v>24</v>
      </c>
      <c r="D13" s="40" t="s">
        <v>25</v>
      </c>
      <c r="E13" s="41">
        <v>401</v>
      </c>
      <c r="F13" s="42">
        <v>402</v>
      </c>
      <c r="G13" s="43" t="s">
        <v>26</v>
      </c>
      <c r="H13" s="36">
        <f aca="true" t="shared" si="0" ref="H13:H20">MAX(E13:G13)</f>
        <v>402</v>
      </c>
      <c r="I13" s="44">
        <f aca="true" t="shared" si="1" ref="I13:I20">RANK(H13,$H$13:$H$20)</f>
        <v>7</v>
      </c>
    </row>
    <row r="14" spans="2:9" ht="15.75">
      <c r="B14" s="13" t="s">
        <v>27</v>
      </c>
      <c r="C14" s="58" t="s">
        <v>28</v>
      </c>
      <c r="D14" s="45" t="s">
        <v>11</v>
      </c>
      <c r="E14" s="46">
        <v>406</v>
      </c>
      <c r="F14" s="47">
        <v>400</v>
      </c>
      <c r="G14" s="48">
        <v>399</v>
      </c>
      <c r="H14" s="49">
        <f t="shared" si="0"/>
        <v>406</v>
      </c>
      <c r="I14" s="50">
        <f t="shared" si="1"/>
        <v>2</v>
      </c>
    </row>
    <row r="15" spans="2:9" ht="15.75">
      <c r="B15" s="13" t="s">
        <v>29</v>
      </c>
      <c r="C15" s="58" t="s">
        <v>30</v>
      </c>
      <c r="D15" s="45" t="s">
        <v>11</v>
      </c>
      <c r="E15" s="46">
        <v>398</v>
      </c>
      <c r="F15" s="47">
        <v>401</v>
      </c>
      <c r="G15" s="48">
        <v>415</v>
      </c>
      <c r="H15" s="49">
        <f t="shared" si="0"/>
        <v>415</v>
      </c>
      <c r="I15" s="50">
        <f t="shared" si="1"/>
        <v>1</v>
      </c>
    </row>
    <row r="16" spans="2:9" ht="15.75">
      <c r="B16" s="13" t="s">
        <v>31</v>
      </c>
      <c r="C16" s="58" t="s">
        <v>32</v>
      </c>
      <c r="D16" s="45" t="s">
        <v>33</v>
      </c>
      <c r="E16" s="46">
        <v>406</v>
      </c>
      <c r="F16" s="47" t="s">
        <v>26</v>
      </c>
      <c r="G16" s="48">
        <v>384</v>
      </c>
      <c r="H16" s="49">
        <f t="shared" si="0"/>
        <v>406</v>
      </c>
      <c r="I16" s="50">
        <f t="shared" si="1"/>
        <v>2</v>
      </c>
    </row>
    <row r="17" spans="2:9" ht="15.75">
      <c r="B17" s="13" t="s">
        <v>34</v>
      </c>
      <c r="C17" s="58" t="s">
        <v>35</v>
      </c>
      <c r="D17" s="45" t="s">
        <v>7</v>
      </c>
      <c r="E17" s="46">
        <v>399</v>
      </c>
      <c r="F17" s="47">
        <v>406</v>
      </c>
      <c r="G17" s="48">
        <v>405</v>
      </c>
      <c r="H17" s="49">
        <f t="shared" si="0"/>
        <v>406</v>
      </c>
      <c r="I17" s="50">
        <f t="shared" si="1"/>
        <v>2</v>
      </c>
    </row>
    <row r="18" spans="2:9" ht="15.75">
      <c r="B18" s="13" t="s">
        <v>36</v>
      </c>
      <c r="C18" s="58" t="s">
        <v>37</v>
      </c>
      <c r="D18" s="45" t="s">
        <v>9</v>
      </c>
      <c r="E18" s="46" t="s">
        <v>26</v>
      </c>
      <c r="F18" s="47" t="s">
        <v>26</v>
      </c>
      <c r="G18" s="48">
        <v>405</v>
      </c>
      <c r="H18" s="49">
        <f t="shared" si="0"/>
        <v>405</v>
      </c>
      <c r="I18" s="50">
        <f t="shared" si="1"/>
        <v>5</v>
      </c>
    </row>
    <row r="19" spans="2:9" ht="15.75">
      <c r="B19" s="13" t="s">
        <v>38</v>
      </c>
      <c r="C19" s="58" t="s">
        <v>39</v>
      </c>
      <c r="D19" s="45" t="s">
        <v>40</v>
      </c>
      <c r="E19" s="46">
        <v>395</v>
      </c>
      <c r="F19" s="47" t="s">
        <v>26</v>
      </c>
      <c r="G19" s="48">
        <v>403</v>
      </c>
      <c r="H19" s="49">
        <f t="shared" si="0"/>
        <v>403</v>
      </c>
      <c r="I19" s="50">
        <f t="shared" si="1"/>
        <v>6</v>
      </c>
    </row>
    <row r="20" spans="2:9" ht="16.5" thickBot="1">
      <c r="B20" s="17" t="s">
        <v>41</v>
      </c>
      <c r="C20" s="59" t="s">
        <v>42</v>
      </c>
      <c r="D20" s="51" t="s">
        <v>43</v>
      </c>
      <c r="E20" s="52">
        <v>387</v>
      </c>
      <c r="F20" s="53">
        <v>378</v>
      </c>
      <c r="G20" s="54">
        <v>400</v>
      </c>
      <c r="H20" s="55">
        <f t="shared" si="0"/>
        <v>400</v>
      </c>
      <c r="I20" s="56">
        <f t="shared" si="1"/>
        <v>8</v>
      </c>
    </row>
    <row r="21" ht="13.5" thickTop="1"/>
    <row r="23" ht="20.25">
      <c r="D23" s="7" t="str">
        <f>IF(D25&gt;D8,"Byl překonán okresní rekord","Nebyl překonán okresní rekord")</f>
        <v>Nebyl překonán okresní rekord</v>
      </c>
    </row>
    <row r="25" spans="2:5" ht="16.5">
      <c r="B25" s="4" t="s">
        <v>46</v>
      </c>
      <c r="D25" s="4">
        <f>MAX(H13:H20)</f>
        <v>415</v>
      </c>
      <c r="E25" s="4" t="s">
        <v>47</v>
      </c>
    </row>
    <row r="31" spans="1:11" ht="12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</row>
  </sheetData>
  <mergeCells count="7">
    <mergeCell ref="A31:K31"/>
    <mergeCell ref="I11:I12"/>
    <mergeCell ref="B8:C8"/>
    <mergeCell ref="B11:B12"/>
    <mergeCell ref="C11:C12"/>
    <mergeCell ref="D11:D12"/>
    <mergeCell ref="H11:H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&amp;CDostupné z metodického portálu www.rvp.cz, ISSN: 1802 - 4785, financovaného z ESF a státního rozpočtu ČR, provozováno Výzkumným ústavem pedagogickým v Praze.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