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7305" activeTab="0"/>
  </bookViews>
  <sheets>
    <sheet name="Důchod.spoření - zadání sloupců" sheetId="1" r:id="rId1"/>
    <sheet name="Důchodové spoření - řešení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<sst xmlns="http://schemas.openxmlformats.org/spreadsheetml/2006/main" count="18" uniqueCount="10">
  <si>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Rok</t>
  </si>
  <si>
    <t>Základ pro úroky (naspořené za rok a zůstatek z loňského roku)</t>
  </si>
  <si>
    <t>Úložka/ měsíc</t>
  </si>
  <si>
    <t>Úložka/ rok</t>
  </si>
  <si>
    <t>Úroky 3 % (od banky) ze základu pro úroky + prémie</t>
  </si>
  <si>
    <t>Základ pro prémie (maximum 6000 Kč/rok)</t>
  </si>
  <si>
    <t>Daň (státu) z úroků 15 %</t>
  </si>
  <si>
    <t>Zůstatek (základ pro úroky + prémie + úroky - daň státu)</t>
  </si>
  <si>
    <t>Prémie (od státu) 25 %</t>
  </si>
  <si>
    <t>Úložka/rok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</si>
</sst>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#,##0.0"/>
  </numFmts>
  <fonts count="4">
    <font>
      <sz val="10"/>
      <name val="Arial CE"/>
      <family val="0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1" fillId="0" borderId="4" xfId="0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E24" sqref="E24"/>
    </sheetView>
  </sheetViews>
  <sheetFormatPr defaultColWidth="9.00390625" defaultRowHeight="12.75"/>
  <cols>
    <col min="3" max="3" width="13.375" style="0" customWidth="1"/>
    <col min="4" max="4" width="18.25390625" style="0" customWidth="1"/>
    <col min="5" max="5" width="15.625" style="0" customWidth="1"/>
    <col min="6" max="6" width="12.625" style="0" customWidth="1"/>
    <col min="7" max="7" width="17.00390625" style="0" customWidth="1"/>
    <col min="8" max="8" width="12.625" style="0" customWidth="1"/>
    <col min="9" max="9" width="16.625" style="0" customWidth="1"/>
  </cols>
  <sheetData>
    <row r="1" spans="1:9" ht="60" customHeight="1" thickBot="1">
      <c r="A1" s="4" t="s">
        <v>0</v>
      </c>
      <c r="B1" s="3" t="s">
        <v>2</v>
      </c>
      <c r="C1" s="3" t="s">
        <v>9</v>
      </c>
      <c r="D1" s="3" t="s">
        <v>1</v>
      </c>
      <c r="E1" s="3" t="s">
        <v>5</v>
      </c>
      <c r="F1" s="3" t="s">
        <v>8</v>
      </c>
      <c r="G1" s="3" t="s">
        <v>4</v>
      </c>
      <c r="H1" s="3" t="s">
        <v>6</v>
      </c>
      <c r="I1" s="5" t="s">
        <v>7</v>
      </c>
    </row>
    <row r="2" spans="1:9" ht="12.75">
      <c r="A2" s="1">
        <v>1</v>
      </c>
      <c r="B2" s="1">
        <v>2000</v>
      </c>
      <c r="C2" s="1"/>
      <c r="D2" s="1"/>
      <c r="E2" s="1"/>
      <c r="F2" s="2"/>
      <c r="G2" s="1"/>
      <c r="H2" s="1"/>
      <c r="I2" s="2"/>
    </row>
    <row r="3" spans="1:9" ht="12.75">
      <c r="A3" s="1">
        <v>2</v>
      </c>
      <c r="B3" s="1">
        <v>2000</v>
      </c>
      <c r="C3" s="1"/>
      <c r="D3" s="2"/>
      <c r="E3" s="1"/>
      <c r="F3" s="2"/>
      <c r="G3" s="1"/>
      <c r="H3" s="1"/>
      <c r="I3" s="2"/>
    </row>
    <row r="4" spans="1:9" ht="12.75">
      <c r="A4" s="1">
        <v>3</v>
      </c>
      <c r="B4" s="1">
        <v>2000</v>
      </c>
      <c r="C4" s="1"/>
      <c r="D4" s="2"/>
      <c r="E4" s="1"/>
      <c r="F4" s="2"/>
      <c r="G4" s="1"/>
      <c r="H4" s="1"/>
      <c r="I4" s="2"/>
    </row>
    <row r="5" spans="1:9" ht="12.75">
      <c r="A5" s="1">
        <v>4</v>
      </c>
      <c r="B5" s="1">
        <v>2000</v>
      </c>
      <c r="C5" s="1"/>
      <c r="D5" s="2"/>
      <c r="E5" s="1"/>
      <c r="F5" s="2"/>
      <c r="G5" s="1"/>
      <c r="H5" s="1"/>
      <c r="I5" s="2"/>
    </row>
    <row r="6" spans="1:9" ht="12.75">
      <c r="A6" s="1">
        <v>5</v>
      </c>
      <c r="B6" s="1">
        <v>2000</v>
      </c>
      <c r="C6" s="1"/>
      <c r="D6" s="2"/>
      <c r="E6" s="1"/>
      <c r="F6" s="2"/>
      <c r="G6" s="1"/>
      <c r="H6" s="1"/>
      <c r="I6" s="2"/>
    </row>
    <row r="7" spans="1:9" ht="12.75">
      <c r="A7" s="1">
        <v>6</v>
      </c>
      <c r="B7" s="1">
        <v>2000</v>
      </c>
      <c r="C7" s="1"/>
      <c r="D7" s="2"/>
      <c r="E7" s="1"/>
      <c r="F7" s="2"/>
      <c r="G7" s="1"/>
      <c r="H7" s="1"/>
      <c r="I7" s="2"/>
    </row>
    <row r="8" spans="1:9" ht="12.75">
      <c r="A8" s="1">
        <v>7</v>
      </c>
      <c r="B8" s="1">
        <v>2000</v>
      </c>
      <c r="C8" s="1"/>
      <c r="D8" s="2"/>
      <c r="E8" s="1"/>
      <c r="F8" s="2"/>
      <c r="G8" s="1"/>
      <c r="H8" s="1"/>
      <c r="I8" s="2"/>
    </row>
    <row r="9" spans="1:9" ht="12.75">
      <c r="A9" s="1">
        <v>8</v>
      </c>
      <c r="B9" s="1">
        <v>2000</v>
      </c>
      <c r="C9" s="1"/>
      <c r="D9" s="2"/>
      <c r="E9" s="1"/>
      <c r="F9" s="2"/>
      <c r="G9" s="1"/>
      <c r="H9" s="1"/>
      <c r="I9" s="2"/>
    </row>
    <row r="10" spans="1:9" ht="12.75">
      <c r="A10" s="1">
        <v>9</v>
      </c>
      <c r="B10" s="1">
        <v>2000</v>
      </c>
      <c r="C10" s="1"/>
      <c r="D10" s="2"/>
      <c r="E10" s="1"/>
      <c r="F10" s="2"/>
      <c r="G10" s="1"/>
      <c r="H10" s="1"/>
      <c r="I10" s="2"/>
    </row>
    <row r="11" spans="1:9" ht="12.75">
      <c r="A11" s="1">
        <v>10</v>
      </c>
      <c r="B11" s="1">
        <v>2000</v>
      </c>
      <c r="C11" s="1"/>
      <c r="D11" s="2"/>
      <c r="E11" s="1"/>
      <c r="F11" s="2"/>
      <c r="G11" s="1"/>
      <c r="H11" s="1"/>
      <c r="I11" s="2"/>
    </row>
    <row r="12" spans="1:9" ht="12.75">
      <c r="A12" s="1">
        <v>11</v>
      </c>
      <c r="B12" s="1">
        <v>2000</v>
      </c>
      <c r="C12" s="1"/>
      <c r="D12" s="2"/>
      <c r="E12" s="1"/>
      <c r="F12" s="2"/>
      <c r="G12" s="1"/>
      <c r="H12" s="1"/>
      <c r="I12" s="2"/>
    </row>
    <row r="13" spans="1:9" ht="12.75">
      <c r="A13" s="1">
        <v>12</v>
      </c>
      <c r="B13" s="1">
        <v>2000</v>
      </c>
      <c r="C13" s="1"/>
      <c r="D13" s="2"/>
      <c r="E13" s="1"/>
      <c r="F13" s="2"/>
      <c r="G13" s="1"/>
      <c r="H13" s="1"/>
      <c r="I13" s="2"/>
    </row>
    <row r="14" spans="1:9" ht="12.75">
      <c r="A14" s="1">
        <v>13</v>
      </c>
      <c r="B14" s="1">
        <v>2000</v>
      </c>
      <c r="C14" s="1"/>
      <c r="D14" s="2"/>
      <c r="E14" s="1"/>
      <c r="F14" s="2"/>
      <c r="G14" s="1"/>
      <c r="H14" s="1"/>
      <c r="I14" s="2"/>
    </row>
    <row r="15" spans="1:9" ht="12.75">
      <c r="A15" s="1">
        <v>14</v>
      </c>
      <c r="B15" s="1">
        <v>2000</v>
      </c>
      <c r="C15" s="1"/>
      <c r="D15" s="2"/>
      <c r="E15" s="1"/>
      <c r="F15" s="2"/>
      <c r="G15" s="1"/>
      <c r="H15" s="1"/>
      <c r="I15" s="2"/>
    </row>
    <row r="16" spans="1:9" ht="12.75">
      <c r="A16" s="1">
        <v>15</v>
      </c>
      <c r="B16" s="1">
        <v>2000</v>
      </c>
      <c r="C16" s="1"/>
      <c r="D16" s="2"/>
      <c r="E16" s="1"/>
      <c r="F16" s="2"/>
      <c r="G16" s="1"/>
      <c r="H16" s="1"/>
      <c r="I16" s="2"/>
    </row>
    <row r="17" spans="1:9" ht="12.75">
      <c r="A17" s="1">
        <v>16</v>
      </c>
      <c r="B17" s="1">
        <v>2000</v>
      </c>
      <c r="C17" s="1"/>
      <c r="D17" s="2"/>
      <c r="E17" s="1"/>
      <c r="F17" s="2"/>
      <c r="G17" s="1"/>
      <c r="H17" s="1"/>
      <c r="I17" s="2"/>
    </row>
    <row r="18" spans="1:9" ht="12.75">
      <c r="A18" s="1">
        <v>17</v>
      </c>
      <c r="B18" s="1">
        <v>2000</v>
      </c>
      <c r="C18" s="1"/>
      <c r="D18" s="2"/>
      <c r="E18" s="1"/>
      <c r="F18" s="2"/>
      <c r="G18" s="1"/>
      <c r="H18" s="1"/>
      <c r="I18" s="2"/>
    </row>
    <row r="19" spans="1:9" ht="12.75">
      <c r="A19" s="1">
        <v>18</v>
      </c>
      <c r="B19" s="1">
        <v>2000</v>
      </c>
      <c r="C19" s="1"/>
      <c r="D19" s="2"/>
      <c r="E19" s="1"/>
      <c r="F19" s="2"/>
      <c r="G19" s="1"/>
      <c r="H19" s="1"/>
      <c r="I19" s="2"/>
    </row>
    <row r="20" spans="1:9" ht="12.75">
      <c r="A20" s="1">
        <v>19</v>
      </c>
      <c r="B20" s="1">
        <v>2000</v>
      </c>
      <c r="C20" s="1"/>
      <c r="D20" s="2"/>
      <c r="E20" s="1"/>
      <c r="F20" s="2"/>
      <c r="G20" s="1"/>
      <c r="H20" s="1"/>
      <c r="I20" s="2"/>
    </row>
    <row r="21" spans="1:9" ht="12.75">
      <c r="A21" s="1">
        <v>20</v>
      </c>
      <c r="B21" s="1">
        <v>2000</v>
      </c>
      <c r="C21" s="1"/>
      <c r="D21" s="2"/>
      <c r="E21" s="1"/>
      <c r="F21" s="2"/>
      <c r="G21" s="1"/>
      <c r="H21" s="1"/>
      <c r="I21" s="2"/>
    </row>
    <row r="22" spans="1:9" ht="12.75">
      <c r="A22" s="1">
        <v>21</v>
      </c>
      <c r="B22" s="1">
        <v>2000</v>
      </c>
      <c r="C22" s="1"/>
      <c r="D22" s="2"/>
      <c r="E22" s="1"/>
      <c r="F22" s="2"/>
      <c r="G22" s="1"/>
      <c r="H22" s="1"/>
      <c r="I22" s="2"/>
    </row>
    <row r="23" spans="1:9" ht="12.75">
      <c r="A23" s="1">
        <v>22</v>
      </c>
      <c r="B23" s="1">
        <v>2000</v>
      </c>
      <c r="C23" s="1"/>
      <c r="D23" s="2"/>
      <c r="E23" s="1"/>
      <c r="F23" s="2"/>
      <c r="G23" s="1"/>
      <c r="H23" s="1"/>
      <c r="I23" s="2"/>
    </row>
    <row r="24" spans="1:9" ht="12.75">
      <c r="A24" s="1">
        <v>23</v>
      </c>
      <c r="B24" s="1">
        <v>2000</v>
      </c>
      <c r="C24" s="1"/>
      <c r="D24" s="2"/>
      <c r="E24" s="1"/>
      <c r="F24" s="2"/>
      <c r="G24" s="1"/>
      <c r="H24" s="1"/>
      <c r="I24" s="2"/>
    </row>
    <row r="25" spans="1:9" ht="12.75">
      <c r="A25" s="1">
        <v>24</v>
      </c>
      <c r="B25" s="1">
        <v>2000</v>
      </c>
      <c r="C25" s="1"/>
      <c r="D25" s="2"/>
      <c r="E25" s="1"/>
      <c r="F25" s="2"/>
      <c r="G25" s="1"/>
      <c r="H25" s="1"/>
      <c r="I25" s="2"/>
    </row>
    <row r="26" spans="1:9" ht="12.75">
      <c r="A26" s="1">
        <v>25</v>
      </c>
      <c r="B26" s="1">
        <v>1500</v>
      </c>
      <c r="C26" s="1"/>
      <c r="D26" s="2"/>
      <c r="E26" s="1"/>
      <c r="F26" s="2"/>
      <c r="G26" s="1"/>
      <c r="H26" s="1"/>
      <c r="I26" s="2"/>
    </row>
    <row r="27" spans="1:9" ht="12.75">
      <c r="A27" s="1">
        <v>26</v>
      </c>
      <c r="B27" s="1">
        <v>1500</v>
      </c>
      <c r="C27" s="1"/>
      <c r="D27" s="2"/>
      <c r="E27" s="1"/>
      <c r="F27" s="2"/>
      <c r="G27" s="1"/>
      <c r="H27" s="1"/>
      <c r="I27" s="2"/>
    </row>
    <row r="28" spans="1:9" ht="12.75">
      <c r="A28" s="1">
        <v>27</v>
      </c>
      <c r="B28" s="1">
        <v>1500</v>
      </c>
      <c r="C28" s="1"/>
      <c r="D28" s="2"/>
      <c r="E28" s="1"/>
      <c r="F28" s="2"/>
      <c r="G28" s="1"/>
      <c r="H28" s="1"/>
      <c r="I28" s="2"/>
    </row>
    <row r="29" spans="1:9" ht="12.75">
      <c r="A29" s="1">
        <v>28</v>
      </c>
      <c r="B29" s="1">
        <v>1500</v>
      </c>
      <c r="C29" s="1"/>
      <c r="D29" s="2"/>
      <c r="E29" s="1"/>
      <c r="F29" s="2"/>
      <c r="G29" s="1"/>
      <c r="H29" s="1"/>
      <c r="I29" s="2"/>
    </row>
    <row r="30" spans="1:9" ht="12.75">
      <c r="A30" s="1">
        <v>29</v>
      </c>
      <c r="B30" s="1">
        <v>1500</v>
      </c>
      <c r="C30" s="1"/>
      <c r="D30" s="2"/>
      <c r="E30" s="1"/>
      <c r="F30" s="2"/>
      <c r="G30" s="1"/>
      <c r="H30" s="1"/>
      <c r="I30" s="2"/>
    </row>
    <row r="31" spans="1:9" ht="12.75">
      <c r="A31" s="1">
        <v>30</v>
      </c>
      <c r="B31" s="1">
        <v>7000</v>
      </c>
      <c r="C31" s="1"/>
      <c r="D31" s="2"/>
      <c r="E31" s="1"/>
      <c r="F31" s="2"/>
      <c r="G31" s="1"/>
      <c r="H31" s="1"/>
      <c r="I31" s="2"/>
    </row>
    <row r="32" spans="1:9" ht="12.75">
      <c r="A32" s="1">
        <v>31</v>
      </c>
      <c r="B32" s="1">
        <v>7000</v>
      </c>
      <c r="C32" s="1"/>
      <c r="D32" s="2"/>
      <c r="E32" s="1"/>
      <c r="F32" s="2"/>
      <c r="G32" s="1"/>
      <c r="H32" s="1"/>
      <c r="I32" s="2"/>
    </row>
    <row r="33" spans="1:9" ht="12.75">
      <c r="A33" s="1">
        <v>32</v>
      </c>
      <c r="B33" s="1">
        <v>7000</v>
      </c>
      <c r="C33" s="1"/>
      <c r="D33" s="2"/>
      <c r="E33" s="1"/>
      <c r="F33" s="2"/>
      <c r="G33" s="1"/>
      <c r="H33" s="1"/>
      <c r="I33" s="2"/>
    </row>
    <row r="34" spans="1:9" ht="12.75">
      <c r="A34" s="1">
        <v>33</v>
      </c>
      <c r="B34" s="1">
        <v>7000</v>
      </c>
      <c r="C34" s="1"/>
      <c r="D34" s="2"/>
      <c r="E34" s="1"/>
      <c r="F34" s="2"/>
      <c r="G34" s="1"/>
      <c r="H34" s="1"/>
      <c r="I34" s="2"/>
    </row>
    <row r="35" spans="1:9" ht="12.75">
      <c r="A35" s="1">
        <v>34</v>
      </c>
      <c r="B35" s="1">
        <v>7000</v>
      </c>
      <c r="C35" s="1"/>
      <c r="D35" s="2"/>
      <c r="E35" s="1"/>
      <c r="F35" s="2"/>
      <c r="G35" s="1"/>
      <c r="H35" s="1"/>
      <c r="I35" s="2"/>
    </row>
    <row r="36" spans="1:9" ht="12.75">
      <c r="A36" s="1">
        <v>35</v>
      </c>
      <c r="B36" s="1">
        <v>7000</v>
      </c>
      <c r="C36" s="1"/>
      <c r="D36" s="2"/>
      <c r="E36" s="1"/>
      <c r="F36" s="2"/>
      <c r="G36" s="1"/>
      <c r="H36" s="1"/>
      <c r="I36" s="2"/>
    </row>
    <row r="37" spans="1:9" ht="12.75">
      <c r="A37" s="1">
        <v>36</v>
      </c>
      <c r="B37" s="1">
        <v>7000</v>
      </c>
      <c r="C37" s="1"/>
      <c r="D37" s="2"/>
      <c r="E37" s="1"/>
      <c r="F37" s="2"/>
      <c r="G37" s="1"/>
      <c r="H37" s="1"/>
      <c r="I37" s="2"/>
    </row>
    <row r="38" spans="1:9" ht="12.75">
      <c r="A38" s="1">
        <v>37</v>
      </c>
      <c r="B38" s="1">
        <v>7000</v>
      </c>
      <c r="C38" s="1"/>
      <c r="D38" s="2"/>
      <c r="E38" s="1"/>
      <c r="F38" s="2"/>
      <c r="G38" s="1"/>
      <c r="H38" s="1"/>
      <c r="I38" s="2"/>
    </row>
    <row r="39" spans="1:9" ht="12.75">
      <c r="A39" s="1">
        <v>38</v>
      </c>
      <c r="B39" s="1">
        <v>7000</v>
      </c>
      <c r="C39" s="1"/>
      <c r="D39" s="2"/>
      <c r="E39" s="1"/>
      <c r="F39" s="2"/>
      <c r="G39" s="1"/>
      <c r="H39" s="1"/>
      <c r="I39" s="2"/>
    </row>
    <row r="40" spans="1:9" ht="12.75">
      <c r="A40" s="1">
        <v>39</v>
      </c>
      <c r="B40" s="1">
        <v>7000</v>
      </c>
      <c r="C40" s="1"/>
      <c r="D40" s="2"/>
      <c r="E40" s="1"/>
      <c r="F40" s="2"/>
      <c r="G40" s="1"/>
      <c r="H40" s="1"/>
      <c r="I40" s="2"/>
    </row>
    <row r="41" spans="1:9" ht="12.75">
      <c r="A41" s="1">
        <v>40</v>
      </c>
      <c r="B41" s="1">
        <v>7000</v>
      </c>
      <c r="C41" s="1"/>
      <c r="D41" s="2"/>
      <c r="E41" s="1"/>
      <c r="F41" s="2"/>
      <c r="G41" s="1"/>
      <c r="H41" s="1"/>
      <c r="I41" s="2"/>
    </row>
    <row r="42" spans="1:9" ht="12.75">
      <c r="A42" s="1">
        <v>41</v>
      </c>
      <c r="B42" s="1">
        <v>7000</v>
      </c>
      <c r="C42" s="1"/>
      <c r="D42" s="2"/>
      <c r="E42" s="1"/>
      <c r="F42" s="2"/>
      <c r="G42" s="1"/>
      <c r="H42" s="1"/>
      <c r="I42" s="2"/>
    </row>
    <row r="43" spans="1:9" ht="12.75">
      <c r="A43" s="1">
        <v>42</v>
      </c>
      <c r="B43" s="1">
        <v>7000</v>
      </c>
      <c r="C43" s="1"/>
      <c r="D43" s="2"/>
      <c r="E43" s="1"/>
      <c r="F43" s="2"/>
      <c r="G43" s="1"/>
      <c r="H43" s="1"/>
      <c r="I43" s="2"/>
    </row>
    <row r="44" spans="1:9" ht="12.75">
      <c r="A44" s="1">
        <v>43</v>
      </c>
      <c r="B44" s="1">
        <v>7000</v>
      </c>
      <c r="C44" s="1"/>
      <c r="D44" s="2"/>
      <c r="E44" s="1"/>
      <c r="F44" s="2"/>
      <c r="G44" s="1"/>
      <c r="H44" s="1"/>
      <c r="I44" s="2"/>
    </row>
    <row r="45" spans="1:9" ht="12.75">
      <c r="A45" s="1">
        <v>44</v>
      </c>
      <c r="B45" s="1">
        <v>7000</v>
      </c>
      <c r="C45" s="1"/>
      <c r="D45" s="2"/>
      <c r="E45" s="1"/>
      <c r="F45" s="2"/>
      <c r="G45" s="1"/>
      <c r="H45" s="1"/>
      <c r="I45" s="2"/>
    </row>
    <row r="46" spans="1:9" ht="12.75">
      <c r="A46" s="1">
        <v>45</v>
      </c>
      <c r="B46" s="1">
        <v>7000</v>
      </c>
      <c r="C46" s="1"/>
      <c r="D46" s="2"/>
      <c r="E46" s="1"/>
      <c r="F46" s="2"/>
      <c r="G46" s="1"/>
      <c r="H46" s="1"/>
      <c r="I46" s="2"/>
    </row>
    <row r="47" spans="1:9" ht="12.75">
      <c r="A47" s="1">
        <v>46</v>
      </c>
      <c r="B47" s="1">
        <v>7000</v>
      </c>
      <c r="C47" s="1"/>
      <c r="D47" s="2"/>
      <c r="E47" s="1"/>
      <c r="F47" s="2"/>
      <c r="G47" s="1"/>
      <c r="H47" s="1"/>
      <c r="I47" s="2"/>
    </row>
    <row r="48" spans="1:9" ht="12.75">
      <c r="A48" s="1">
        <v>47</v>
      </c>
      <c r="B48" s="1">
        <v>7000</v>
      </c>
      <c r="C48" s="1"/>
      <c r="D48" s="2"/>
      <c r="E48" s="1"/>
      <c r="F48" s="2"/>
      <c r="G48" s="1"/>
      <c r="H48" s="1"/>
      <c r="I48" s="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&amp;CDostupné z Metodického portálu www.rvp.cz, ISSN: 1802-4785, financovaného z ESF a státního rozpočtu ČR. Provozováno Výzkumným ústavem pedagogickým v Praze.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D27" sqref="D27"/>
    </sheetView>
  </sheetViews>
  <sheetFormatPr defaultColWidth="9.00390625" defaultRowHeight="12.75"/>
  <cols>
    <col min="2" max="2" width="10.00390625" style="0" customWidth="1"/>
    <col min="3" max="3" width="13.25390625" style="0" customWidth="1"/>
    <col min="4" max="4" width="19.875" style="6" customWidth="1"/>
    <col min="5" max="5" width="16.75390625" style="0" customWidth="1"/>
    <col min="6" max="6" width="14.375" style="0" customWidth="1"/>
    <col min="7" max="7" width="18.125" style="0" customWidth="1"/>
    <col min="8" max="8" width="16.375" style="0" customWidth="1"/>
    <col min="9" max="9" width="17.25390625" style="0" customWidth="1"/>
  </cols>
  <sheetData>
    <row r="1" spans="1:9" ht="51">
      <c r="A1" s="7" t="s">
        <v>0</v>
      </c>
      <c r="B1" s="7" t="s">
        <v>2</v>
      </c>
      <c r="C1" s="7" t="s">
        <v>3</v>
      </c>
      <c r="D1" s="8" t="s">
        <v>1</v>
      </c>
      <c r="E1" s="7" t="s">
        <v>5</v>
      </c>
      <c r="F1" s="14" t="s">
        <v>8</v>
      </c>
      <c r="G1" s="14" t="s">
        <v>4</v>
      </c>
      <c r="H1" s="7" t="s">
        <v>6</v>
      </c>
      <c r="I1" s="7" t="s">
        <v>7</v>
      </c>
    </row>
    <row r="2" spans="1:9" ht="12.75">
      <c r="A2" s="9">
        <v>1</v>
      </c>
      <c r="B2" s="9">
        <v>2000</v>
      </c>
      <c r="C2" s="9">
        <f aca="true" t="shared" si="0" ref="C2:C48">B2*12</f>
        <v>24000</v>
      </c>
      <c r="D2" s="10">
        <f>C2</f>
        <v>24000</v>
      </c>
      <c r="E2" s="9">
        <f>500*12</f>
        <v>6000</v>
      </c>
      <c r="F2" s="12">
        <f>0.25*E2</f>
        <v>1500</v>
      </c>
      <c r="G2" s="13">
        <f>(D2+F2)*0.03</f>
        <v>765</v>
      </c>
      <c r="H2" s="10">
        <f aca="true" t="shared" si="1" ref="H2:H48">G2*0.15</f>
        <v>114.75</v>
      </c>
      <c r="I2" s="10">
        <f>D2+F2+G2-H2</f>
        <v>26150.25</v>
      </c>
    </row>
    <row r="3" spans="1:9" ht="12.75">
      <c r="A3" s="9">
        <v>2</v>
      </c>
      <c r="B3" s="9">
        <v>2000</v>
      </c>
      <c r="C3" s="9">
        <f t="shared" si="0"/>
        <v>24000</v>
      </c>
      <c r="D3" s="10">
        <f>I2+C3</f>
        <v>50150.25</v>
      </c>
      <c r="E3" s="9">
        <f>500*12</f>
        <v>6000</v>
      </c>
      <c r="F3" s="11">
        <f>0.25*E3</f>
        <v>1500</v>
      </c>
      <c r="G3" s="10">
        <f>(D3+F3)*0.03</f>
        <v>1549.5075</v>
      </c>
      <c r="H3" s="10">
        <f t="shared" si="1"/>
        <v>232.42612499999998</v>
      </c>
      <c r="I3" s="10">
        <f>D3+F3+G3-H3</f>
        <v>52967.331375</v>
      </c>
    </row>
    <row r="4" spans="1:9" ht="12.75">
      <c r="A4" s="9">
        <v>3</v>
      </c>
      <c r="B4" s="9">
        <v>2000</v>
      </c>
      <c r="C4" s="9">
        <f t="shared" si="0"/>
        <v>24000</v>
      </c>
      <c r="D4" s="10">
        <f aca="true" t="shared" si="2" ref="D4:D9">I3+C4</f>
        <v>76967.33137500001</v>
      </c>
      <c r="E4" s="9">
        <f aca="true" t="shared" si="3" ref="E4:E9">500*12</f>
        <v>6000</v>
      </c>
      <c r="F4" s="11">
        <f aca="true" t="shared" si="4" ref="F4:F9">0.25*E4</f>
        <v>1500</v>
      </c>
      <c r="G4" s="10">
        <f aca="true" t="shared" si="5" ref="G4:G9">(D4+F4)*0.03</f>
        <v>2354.01994125</v>
      </c>
      <c r="H4" s="10">
        <f t="shared" si="1"/>
        <v>353.1029911875</v>
      </c>
      <c r="I4" s="10">
        <f aca="true" t="shared" si="6" ref="I4:I9">D4+F4+G4-H4</f>
        <v>80468.24832506251</v>
      </c>
    </row>
    <row r="5" spans="1:9" ht="12.75">
      <c r="A5" s="9">
        <v>4</v>
      </c>
      <c r="B5" s="9">
        <v>2000</v>
      </c>
      <c r="C5" s="9">
        <f t="shared" si="0"/>
        <v>24000</v>
      </c>
      <c r="D5" s="10">
        <f t="shared" si="2"/>
        <v>104468.24832506251</v>
      </c>
      <c r="E5" s="9">
        <f t="shared" si="3"/>
        <v>6000</v>
      </c>
      <c r="F5" s="11">
        <f t="shared" si="4"/>
        <v>1500</v>
      </c>
      <c r="G5" s="10">
        <f t="shared" si="5"/>
        <v>3179.0474497518753</v>
      </c>
      <c r="H5" s="10">
        <f t="shared" si="1"/>
        <v>476.8571174627813</v>
      </c>
      <c r="I5" s="10">
        <f t="shared" si="6"/>
        <v>108670.4386573516</v>
      </c>
    </row>
    <row r="6" spans="1:9" ht="12.75">
      <c r="A6" s="9">
        <v>5</v>
      </c>
      <c r="B6" s="9">
        <v>2000</v>
      </c>
      <c r="C6" s="9">
        <f t="shared" si="0"/>
        <v>24000</v>
      </c>
      <c r="D6" s="10">
        <f t="shared" si="2"/>
        <v>132670.4386573516</v>
      </c>
      <c r="E6" s="9">
        <f t="shared" si="3"/>
        <v>6000</v>
      </c>
      <c r="F6" s="11">
        <f t="shared" si="4"/>
        <v>1500</v>
      </c>
      <c r="G6" s="10">
        <f t="shared" si="5"/>
        <v>4025.1131597205476</v>
      </c>
      <c r="H6" s="10">
        <f t="shared" si="1"/>
        <v>603.7669739580821</v>
      </c>
      <c r="I6" s="10">
        <f t="shared" si="6"/>
        <v>137591.78484311406</v>
      </c>
    </row>
    <row r="7" spans="1:9" ht="12.75">
      <c r="A7" s="9">
        <v>6</v>
      </c>
      <c r="B7" s="9">
        <v>2000</v>
      </c>
      <c r="C7" s="9">
        <f t="shared" si="0"/>
        <v>24000</v>
      </c>
      <c r="D7" s="10">
        <f t="shared" si="2"/>
        <v>161591.78484311406</v>
      </c>
      <c r="E7" s="9">
        <f t="shared" si="3"/>
        <v>6000</v>
      </c>
      <c r="F7" s="11">
        <f t="shared" si="4"/>
        <v>1500</v>
      </c>
      <c r="G7" s="10">
        <f t="shared" si="5"/>
        <v>4892.753545293422</v>
      </c>
      <c r="H7" s="10">
        <f t="shared" si="1"/>
        <v>733.9130317940132</v>
      </c>
      <c r="I7" s="10">
        <f t="shared" si="6"/>
        <v>167250.62535661345</v>
      </c>
    </row>
    <row r="8" spans="1:9" ht="12.75">
      <c r="A8" s="9">
        <v>7</v>
      </c>
      <c r="B8" s="9">
        <v>2000</v>
      </c>
      <c r="C8" s="9">
        <f t="shared" si="0"/>
        <v>24000</v>
      </c>
      <c r="D8" s="10">
        <f t="shared" si="2"/>
        <v>191250.62535661345</v>
      </c>
      <c r="E8" s="9">
        <f t="shared" si="3"/>
        <v>6000</v>
      </c>
      <c r="F8" s="11">
        <f t="shared" si="4"/>
        <v>1500</v>
      </c>
      <c r="G8" s="10">
        <f t="shared" si="5"/>
        <v>5782.518760698404</v>
      </c>
      <c r="H8" s="10">
        <f t="shared" si="1"/>
        <v>867.3778141047605</v>
      </c>
      <c r="I8" s="10">
        <f t="shared" si="6"/>
        <v>197665.7663032071</v>
      </c>
    </row>
    <row r="9" spans="1:9" ht="12.75">
      <c r="A9" s="9">
        <v>8</v>
      </c>
      <c r="B9" s="9">
        <v>2000</v>
      </c>
      <c r="C9" s="9">
        <f t="shared" si="0"/>
        <v>24000</v>
      </c>
      <c r="D9" s="10">
        <f t="shared" si="2"/>
        <v>221665.7663032071</v>
      </c>
      <c r="E9" s="9">
        <f t="shared" si="3"/>
        <v>6000</v>
      </c>
      <c r="F9" s="11">
        <f t="shared" si="4"/>
        <v>1500</v>
      </c>
      <c r="G9" s="10">
        <f t="shared" si="5"/>
        <v>6694.9729890962135</v>
      </c>
      <c r="H9" s="10">
        <f t="shared" si="1"/>
        <v>1004.245948364432</v>
      </c>
      <c r="I9" s="10">
        <f t="shared" si="6"/>
        <v>228856.4933439389</v>
      </c>
    </row>
    <row r="10" spans="1:9" ht="12.75">
      <c r="A10" s="9">
        <v>9</v>
      </c>
      <c r="B10" s="9">
        <v>2000</v>
      </c>
      <c r="C10" s="9">
        <f t="shared" si="0"/>
        <v>24000</v>
      </c>
      <c r="D10" s="10">
        <f aca="true" t="shared" si="7" ref="D10:D15">I9+C10</f>
        <v>252856.4933439389</v>
      </c>
      <c r="E10" s="9">
        <f aca="true" t="shared" si="8" ref="E10:E48">500*12</f>
        <v>6000</v>
      </c>
      <c r="F10" s="11">
        <f aca="true" t="shared" si="9" ref="F10:F48">0.25*E10</f>
        <v>1500</v>
      </c>
      <c r="G10" s="10">
        <f aca="true" t="shared" si="10" ref="G10:G15">(D10+F10)*0.03</f>
        <v>7630.694800318167</v>
      </c>
      <c r="H10" s="10">
        <f t="shared" si="1"/>
        <v>1144.604220047725</v>
      </c>
      <c r="I10" s="10">
        <f aca="true" t="shared" si="11" ref="I10:I15">D10+F10+G10-H10</f>
        <v>260842.58392420932</v>
      </c>
    </row>
    <row r="11" spans="1:9" ht="12.75">
      <c r="A11" s="9">
        <v>10</v>
      </c>
      <c r="B11" s="9">
        <v>2000</v>
      </c>
      <c r="C11" s="9">
        <f t="shared" si="0"/>
        <v>24000</v>
      </c>
      <c r="D11" s="10">
        <f t="shared" si="7"/>
        <v>284842.58392420935</v>
      </c>
      <c r="E11" s="9">
        <f t="shared" si="8"/>
        <v>6000</v>
      </c>
      <c r="F11" s="11">
        <f t="shared" si="9"/>
        <v>1500</v>
      </c>
      <c r="G11" s="10">
        <f t="shared" si="10"/>
        <v>8590.277517726281</v>
      </c>
      <c r="H11" s="10">
        <f t="shared" si="1"/>
        <v>1288.5416276589422</v>
      </c>
      <c r="I11" s="10">
        <f t="shared" si="11"/>
        <v>293644.3198142767</v>
      </c>
    </row>
    <row r="12" spans="1:9" ht="12.75">
      <c r="A12" s="9">
        <v>11</v>
      </c>
      <c r="B12" s="9">
        <v>2000</v>
      </c>
      <c r="C12" s="9">
        <f t="shared" si="0"/>
        <v>24000</v>
      </c>
      <c r="D12" s="10">
        <f t="shared" si="7"/>
        <v>317644.3198142767</v>
      </c>
      <c r="E12" s="9">
        <f t="shared" si="8"/>
        <v>6000</v>
      </c>
      <c r="F12" s="11">
        <f t="shared" si="9"/>
        <v>1500</v>
      </c>
      <c r="G12" s="10">
        <f t="shared" si="10"/>
        <v>9574.3295944283</v>
      </c>
      <c r="H12" s="10">
        <f t="shared" si="1"/>
        <v>1436.149439164245</v>
      </c>
      <c r="I12" s="10">
        <f t="shared" si="11"/>
        <v>327282.49996954075</v>
      </c>
    </row>
    <row r="13" spans="1:9" ht="12.75">
      <c r="A13" s="9">
        <v>12</v>
      </c>
      <c r="B13" s="9">
        <v>2000</v>
      </c>
      <c r="C13" s="9">
        <f t="shared" si="0"/>
        <v>24000</v>
      </c>
      <c r="D13" s="10">
        <f t="shared" si="7"/>
        <v>351282.49996954075</v>
      </c>
      <c r="E13" s="9">
        <f t="shared" si="8"/>
        <v>6000</v>
      </c>
      <c r="F13" s="11">
        <f t="shared" si="9"/>
        <v>1500</v>
      </c>
      <c r="G13" s="10">
        <f t="shared" si="10"/>
        <v>10583.474999086222</v>
      </c>
      <c r="H13" s="10">
        <f t="shared" si="1"/>
        <v>1587.5212498629332</v>
      </c>
      <c r="I13" s="10">
        <f t="shared" si="11"/>
        <v>361778.45371876407</v>
      </c>
    </row>
    <row r="14" spans="1:9" ht="12.75">
      <c r="A14" s="9">
        <v>13</v>
      </c>
      <c r="B14" s="9">
        <v>2000</v>
      </c>
      <c r="C14" s="9">
        <f t="shared" si="0"/>
        <v>24000</v>
      </c>
      <c r="D14" s="10">
        <f t="shared" si="7"/>
        <v>385778.45371876407</v>
      </c>
      <c r="E14" s="9">
        <f t="shared" si="8"/>
        <v>6000</v>
      </c>
      <c r="F14" s="11">
        <f t="shared" si="9"/>
        <v>1500</v>
      </c>
      <c r="G14" s="10">
        <f t="shared" si="10"/>
        <v>11618.353611562921</v>
      </c>
      <c r="H14" s="10">
        <f t="shared" si="1"/>
        <v>1742.753041734438</v>
      </c>
      <c r="I14" s="10">
        <f t="shared" si="11"/>
        <v>397154.05428859254</v>
      </c>
    </row>
    <row r="15" spans="1:9" ht="12.75">
      <c r="A15" s="9">
        <v>14</v>
      </c>
      <c r="B15" s="9">
        <v>2000</v>
      </c>
      <c r="C15" s="9">
        <f t="shared" si="0"/>
        <v>24000</v>
      </c>
      <c r="D15" s="10">
        <f t="shared" si="7"/>
        <v>421154.05428859254</v>
      </c>
      <c r="E15" s="9">
        <f t="shared" si="8"/>
        <v>6000</v>
      </c>
      <c r="F15" s="11">
        <f t="shared" si="9"/>
        <v>1500</v>
      </c>
      <c r="G15" s="10">
        <f t="shared" si="10"/>
        <v>12679.621628657776</v>
      </c>
      <c r="H15" s="10">
        <f t="shared" si="1"/>
        <v>1901.9432442986663</v>
      </c>
      <c r="I15" s="10">
        <f t="shared" si="11"/>
        <v>433431.73267295165</v>
      </c>
    </row>
    <row r="16" spans="1:9" ht="12.75">
      <c r="A16" s="9">
        <v>15</v>
      </c>
      <c r="B16" s="9">
        <v>2000</v>
      </c>
      <c r="C16" s="9">
        <f t="shared" si="0"/>
        <v>24000</v>
      </c>
      <c r="D16" s="10">
        <f aca="true" t="shared" si="12" ref="D16:D24">I15+C16</f>
        <v>457431.73267295165</v>
      </c>
      <c r="E16" s="9">
        <f t="shared" si="8"/>
        <v>6000</v>
      </c>
      <c r="F16" s="11">
        <f t="shared" si="9"/>
        <v>1500</v>
      </c>
      <c r="G16" s="10">
        <f aca="true" t="shared" si="13" ref="G16:G24">(D16+F16)*0.03</f>
        <v>13767.951980188549</v>
      </c>
      <c r="H16" s="10">
        <f t="shared" si="1"/>
        <v>2065.1927970282823</v>
      </c>
      <c r="I16" s="10">
        <f aca="true" t="shared" si="14" ref="I16:I24">D16+F16+G16-H16</f>
        <v>470634.4918561119</v>
      </c>
    </row>
    <row r="17" spans="1:9" ht="12.75">
      <c r="A17" s="9">
        <v>16</v>
      </c>
      <c r="B17" s="9">
        <v>2000</v>
      </c>
      <c r="C17" s="9">
        <f t="shared" si="0"/>
        <v>24000</v>
      </c>
      <c r="D17" s="10">
        <f t="shared" si="12"/>
        <v>494634.4918561119</v>
      </c>
      <c r="E17" s="9">
        <f t="shared" si="8"/>
        <v>6000</v>
      </c>
      <c r="F17" s="11">
        <f t="shared" si="9"/>
        <v>1500</v>
      </c>
      <c r="G17" s="10">
        <f t="shared" si="13"/>
        <v>14884.034755683357</v>
      </c>
      <c r="H17" s="10">
        <f t="shared" si="1"/>
        <v>2232.6052133525036</v>
      </c>
      <c r="I17" s="10">
        <f t="shared" si="14"/>
        <v>508785.92139844276</v>
      </c>
    </row>
    <row r="18" spans="1:9" ht="12.75">
      <c r="A18" s="9">
        <v>17</v>
      </c>
      <c r="B18" s="9">
        <v>2000</v>
      </c>
      <c r="C18" s="9">
        <f t="shared" si="0"/>
        <v>24000</v>
      </c>
      <c r="D18" s="10">
        <f t="shared" si="12"/>
        <v>532785.9213984427</v>
      </c>
      <c r="E18" s="9">
        <f t="shared" si="8"/>
        <v>6000</v>
      </c>
      <c r="F18" s="11">
        <f t="shared" si="9"/>
        <v>1500</v>
      </c>
      <c r="G18" s="10">
        <f t="shared" si="13"/>
        <v>16028.577641953281</v>
      </c>
      <c r="H18" s="10">
        <f t="shared" si="1"/>
        <v>2404.286646292992</v>
      </c>
      <c r="I18" s="10">
        <f t="shared" si="14"/>
        <v>547910.212394103</v>
      </c>
    </row>
    <row r="19" spans="1:9" ht="12.75">
      <c r="A19" s="9">
        <v>18</v>
      </c>
      <c r="B19" s="9">
        <v>2000</v>
      </c>
      <c r="C19" s="9">
        <f t="shared" si="0"/>
        <v>24000</v>
      </c>
      <c r="D19" s="10">
        <f t="shared" si="12"/>
        <v>571910.212394103</v>
      </c>
      <c r="E19" s="9">
        <f t="shared" si="8"/>
        <v>6000</v>
      </c>
      <c r="F19" s="11">
        <f t="shared" si="9"/>
        <v>1500</v>
      </c>
      <c r="G19" s="10">
        <f t="shared" si="13"/>
        <v>17202.306371823088</v>
      </c>
      <c r="H19" s="10">
        <f t="shared" si="1"/>
        <v>2580.345955773463</v>
      </c>
      <c r="I19" s="10">
        <f t="shared" si="14"/>
        <v>588032.1728101525</v>
      </c>
    </row>
    <row r="20" spans="1:9" ht="12.75">
      <c r="A20" s="9">
        <v>19</v>
      </c>
      <c r="B20" s="9">
        <v>2000</v>
      </c>
      <c r="C20" s="9">
        <f t="shared" si="0"/>
        <v>24000</v>
      </c>
      <c r="D20" s="10">
        <f t="shared" si="12"/>
        <v>612032.1728101525</v>
      </c>
      <c r="E20" s="9">
        <f t="shared" si="8"/>
        <v>6000</v>
      </c>
      <c r="F20" s="11">
        <f t="shared" si="9"/>
        <v>1500</v>
      </c>
      <c r="G20" s="10">
        <f t="shared" si="13"/>
        <v>18405.965184304576</v>
      </c>
      <c r="H20" s="10">
        <f t="shared" si="1"/>
        <v>2760.894777645686</v>
      </c>
      <c r="I20" s="10">
        <f t="shared" si="14"/>
        <v>629177.2432168114</v>
      </c>
    </row>
    <row r="21" spans="1:9" ht="12.75">
      <c r="A21" s="9">
        <v>20</v>
      </c>
      <c r="B21" s="9">
        <v>2000</v>
      </c>
      <c r="C21" s="9">
        <f t="shared" si="0"/>
        <v>24000</v>
      </c>
      <c r="D21" s="10">
        <f t="shared" si="12"/>
        <v>653177.2432168114</v>
      </c>
      <c r="E21" s="9">
        <f t="shared" si="8"/>
        <v>6000</v>
      </c>
      <c r="F21" s="11">
        <f t="shared" si="9"/>
        <v>1500</v>
      </c>
      <c r="G21" s="10">
        <f t="shared" si="13"/>
        <v>19640.31729650434</v>
      </c>
      <c r="H21" s="10">
        <f t="shared" si="1"/>
        <v>2946.0475944756513</v>
      </c>
      <c r="I21" s="10">
        <f t="shared" si="14"/>
        <v>671371.5129188402</v>
      </c>
    </row>
    <row r="22" spans="1:9" ht="12.75">
      <c r="A22" s="9">
        <v>21</v>
      </c>
      <c r="B22" s="9">
        <v>2000</v>
      </c>
      <c r="C22" s="9">
        <f t="shared" si="0"/>
        <v>24000</v>
      </c>
      <c r="D22" s="10">
        <f t="shared" si="12"/>
        <v>695371.5129188402</v>
      </c>
      <c r="E22" s="9">
        <f t="shared" si="8"/>
        <v>6000</v>
      </c>
      <c r="F22" s="11">
        <f t="shared" si="9"/>
        <v>1500</v>
      </c>
      <c r="G22" s="10">
        <f t="shared" si="13"/>
        <v>20906.145387565204</v>
      </c>
      <c r="H22" s="10">
        <f t="shared" si="1"/>
        <v>3135.9218081347803</v>
      </c>
      <c r="I22" s="10">
        <f t="shared" si="14"/>
        <v>714641.7364982706</v>
      </c>
    </row>
    <row r="23" spans="1:9" ht="12.75">
      <c r="A23" s="9">
        <v>22</v>
      </c>
      <c r="B23" s="9">
        <v>2000</v>
      </c>
      <c r="C23" s="9">
        <f t="shared" si="0"/>
        <v>24000</v>
      </c>
      <c r="D23" s="10">
        <f t="shared" si="12"/>
        <v>738641.7364982706</v>
      </c>
      <c r="E23" s="9">
        <f t="shared" si="8"/>
        <v>6000</v>
      </c>
      <c r="F23" s="11">
        <f t="shared" si="9"/>
        <v>1500</v>
      </c>
      <c r="G23" s="10">
        <f t="shared" si="13"/>
        <v>22204.25209494812</v>
      </c>
      <c r="H23" s="10">
        <f t="shared" si="1"/>
        <v>3330.6378142422177</v>
      </c>
      <c r="I23" s="10">
        <f t="shared" si="14"/>
        <v>759015.3507789766</v>
      </c>
    </row>
    <row r="24" spans="1:9" ht="12.75">
      <c r="A24" s="9">
        <v>23</v>
      </c>
      <c r="B24" s="9">
        <v>2000</v>
      </c>
      <c r="C24" s="9">
        <f t="shared" si="0"/>
        <v>24000</v>
      </c>
      <c r="D24" s="10">
        <f t="shared" si="12"/>
        <v>783015.3507789766</v>
      </c>
      <c r="E24" s="9">
        <f t="shared" si="8"/>
        <v>6000</v>
      </c>
      <c r="F24" s="11">
        <f t="shared" si="9"/>
        <v>1500</v>
      </c>
      <c r="G24" s="10">
        <f t="shared" si="13"/>
        <v>23535.460523369296</v>
      </c>
      <c r="H24" s="10">
        <f t="shared" si="1"/>
        <v>3530.3190785053944</v>
      </c>
      <c r="I24" s="10">
        <f t="shared" si="14"/>
        <v>804520.4922238404</v>
      </c>
    </row>
    <row r="25" spans="1:9" ht="12.75">
      <c r="A25" s="9">
        <v>24</v>
      </c>
      <c r="B25" s="9">
        <v>2000</v>
      </c>
      <c r="C25" s="9">
        <f t="shared" si="0"/>
        <v>24000</v>
      </c>
      <c r="D25" s="10">
        <f aca="true" t="shared" si="15" ref="D25:D34">I24+C25</f>
        <v>828520.4922238404</v>
      </c>
      <c r="E25" s="9">
        <f t="shared" si="8"/>
        <v>6000</v>
      </c>
      <c r="F25" s="11">
        <f t="shared" si="9"/>
        <v>1500</v>
      </c>
      <c r="G25" s="10">
        <f aca="true" t="shared" si="16" ref="G25:G34">(D25+F25)*0.03</f>
        <v>24900.61476671521</v>
      </c>
      <c r="H25" s="10">
        <f t="shared" si="1"/>
        <v>3735.0922150072815</v>
      </c>
      <c r="I25" s="10">
        <f aca="true" t="shared" si="17" ref="I25:I30">D25+F25+G25-H25</f>
        <v>851186.0147755484</v>
      </c>
    </row>
    <row r="26" spans="1:9" ht="12.75">
      <c r="A26" s="9">
        <v>25</v>
      </c>
      <c r="B26" s="9">
        <v>1500</v>
      </c>
      <c r="C26" s="9">
        <f t="shared" si="0"/>
        <v>18000</v>
      </c>
      <c r="D26" s="10">
        <f t="shared" si="15"/>
        <v>869186.0147755484</v>
      </c>
      <c r="E26" s="9">
        <f t="shared" si="8"/>
        <v>6000</v>
      </c>
      <c r="F26" s="11">
        <f t="shared" si="9"/>
        <v>1500</v>
      </c>
      <c r="G26" s="10">
        <f t="shared" si="16"/>
        <v>26120.580443266448</v>
      </c>
      <c r="H26" s="10">
        <f t="shared" si="1"/>
        <v>3918.087066489967</v>
      </c>
      <c r="I26" s="10">
        <f t="shared" si="17"/>
        <v>892888.5081523248</v>
      </c>
    </row>
    <row r="27" spans="1:9" ht="12.75">
      <c r="A27" s="9">
        <v>26</v>
      </c>
      <c r="B27" s="9">
        <v>1500</v>
      </c>
      <c r="C27" s="9">
        <f t="shared" si="0"/>
        <v>18000</v>
      </c>
      <c r="D27" s="10">
        <f t="shared" si="15"/>
        <v>910888.5081523248</v>
      </c>
      <c r="E27" s="9">
        <f t="shared" si="8"/>
        <v>6000</v>
      </c>
      <c r="F27" s="11">
        <f t="shared" si="9"/>
        <v>1500</v>
      </c>
      <c r="G27" s="10">
        <f t="shared" si="16"/>
        <v>27371.655244569745</v>
      </c>
      <c r="H27" s="10">
        <f t="shared" si="1"/>
        <v>4105.748286685462</v>
      </c>
      <c r="I27" s="10">
        <f t="shared" si="17"/>
        <v>935654.4151102091</v>
      </c>
    </row>
    <row r="28" spans="1:9" ht="12.75">
      <c r="A28" s="9">
        <v>27</v>
      </c>
      <c r="B28" s="9">
        <v>1500</v>
      </c>
      <c r="C28" s="9">
        <f t="shared" si="0"/>
        <v>18000</v>
      </c>
      <c r="D28" s="10">
        <f t="shared" si="15"/>
        <v>953654.4151102091</v>
      </c>
      <c r="E28" s="9">
        <f t="shared" si="8"/>
        <v>6000</v>
      </c>
      <c r="F28" s="11">
        <f t="shared" si="9"/>
        <v>1500</v>
      </c>
      <c r="G28" s="10">
        <f t="shared" si="16"/>
        <v>28654.632453306273</v>
      </c>
      <c r="H28" s="10">
        <f t="shared" si="1"/>
        <v>4298.1948679959405</v>
      </c>
      <c r="I28" s="10">
        <f t="shared" si="17"/>
        <v>979510.8526955195</v>
      </c>
    </row>
    <row r="29" spans="1:9" ht="12.75">
      <c r="A29" s="9">
        <v>28</v>
      </c>
      <c r="B29" s="9">
        <v>1500</v>
      </c>
      <c r="C29" s="9">
        <f t="shared" si="0"/>
        <v>18000</v>
      </c>
      <c r="D29" s="10">
        <f t="shared" si="15"/>
        <v>997510.8526955195</v>
      </c>
      <c r="E29" s="9">
        <f t="shared" si="8"/>
        <v>6000</v>
      </c>
      <c r="F29" s="11">
        <f t="shared" si="9"/>
        <v>1500</v>
      </c>
      <c r="G29" s="10">
        <f t="shared" si="16"/>
        <v>29970.32558086558</v>
      </c>
      <c r="H29" s="10">
        <f t="shared" si="1"/>
        <v>4495.548837129837</v>
      </c>
      <c r="I29" s="10">
        <f t="shared" si="17"/>
        <v>1024485.6294392552</v>
      </c>
    </row>
    <row r="30" spans="1:9" ht="12.75">
      <c r="A30" s="9">
        <v>29</v>
      </c>
      <c r="B30" s="9">
        <v>1500</v>
      </c>
      <c r="C30" s="9">
        <f t="shared" si="0"/>
        <v>18000</v>
      </c>
      <c r="D30" s="10">
        <f t="shared" si="15"/>
        <v>1042485.6294392552</v>
      </c>
      <c r="E30" s="9">
        <f t="shared" si="8"/>
        <v>6000</v>
      </c>
      <c r="F30" s="11">
        <f t="shared" si="9"/>
        <v>1500</v>
      </c>
      <c r="G30" s="10">
        <f t="shared" si="16"/>
        <v>31319.568883177657</v>
      </c>
      <c r="H30" s="10">
        <f t="shared" si="1"/>
        <v>4697.935332476648</v>
      </c>
      <c r="I30" s="10">
        <f t="shared" si="17"/>
        <v>1070607.2629899562</v>
      </c>
    </row>
    <row r="31" spans="1:9" ht="12.75">
      <c r="A31" s="9">
        <v>30</v>
      </c>
      <c r="B31" s="9">
        <v>7000</v>
      </c>
      <c r="C31" s="9">
        <f t="shared" si="0"/>
        <v>84000</v>
      </c>
      <c r="D31" s="10">
        <f t="shared" si="15"/>
        <v>1154607.2629899562</v>
      </c>
      <c r="E31" s="9">
        <f t="shared" si="8"/>
        <v>6000</v>
      </c>
      <c r="F31" s="11">
        <f t="shared" si="9"/>
        <v>1500</v>
      </c>
      <c r="G31" s="10">
        <f t="shared" si="16"/>
        <v>34683.21788969869</v>
      </c>
      <c r="H31" s="10">
        <f t="shared" si="1"/>
        <v>5202.482683454803</v>
      </c>
      <c r="I31" s="10">
        <f>C31+F31+G31-H31+I30</f>
        <v>1185587.9981962</v>
      </c>
    </row>
    <row r="32" spans="1:9" ht="12.75">
      <c r="A32" s="9">
        <v>31</v>
      </c>
      <c r="B32" s="9">
        <v>7000</v>
      </c>
      <c r="C32" s="9">
        <f t="shared" si="0"/>
        <v>84000</v>
      </c>
      <c r="D32" s="10">
        <f t="shared" si="15"/>
        <v>1269587.9981962</v>
      </c>
      <c r="E32" s="9">
        <f t="shared" si="8"/>
        <v>6000</v>
      </c>
      <c r="F32" s="11">
        <f t="shared" si="9"/>
        <v>1500</v>
      </c>
      <c r="G32" s="10">
        <f t="shared" si="16"/>
        <v>38132.639945885996</v>
      </c>
      <c r="H32" s="10">
        <f t="shared" si="1"/>
        <v>5719.8959918829</v>
      </c>
      <c r="I32" s="10">
        <f>C32+F32+G32-H32+I31</f>
        <v>1303500.742150203</v>
      </c>
    </row>
    <row r="33" spans="1:9" ht="12.75">
      <c r="A33" s="9">
        <v>32</v>
      </c>
      <c r="B33" s="9">
        <v>7000</v>
      </c>
      <c r="C33" s="9">
        <f t="shared" si="0"/>
        <v>84000</v>
      </c>
      <c r="D33" s="10">
        <f t="shared" si="15"/>
        <v>1387500.742150203</v>
      </c>
      <c r="E33" s="9">
        <f t="shared" si="8"/>
        <v>6000</v>
      </c>
      <c r="F33" s="11">
        <f t="shared" si="9"/>
        <v>1500</v>
      </c>
      <c r="G33" s="10">
        <f t="shared" si="16"/>
        <v>41670.02226450609</v>
      </c>
      <c r="H33" s="10">
        <f t="shared" si="1"/>
        <v>6250.503339675914</v>
      </c>
      <c r="I33" s="10">
        <f>C33+F33+G33-H33+I32</f>
        <v>1424420.2610750333</v>
      </c>
    </row>
    <row r="34" spans="1:9" ht="12.75">
      <c r="A34" s="9">
        <v>33</v>
      </c>
      <c r="B34" s="9">
        <v>7000</v>
      </c>
      <c r="C34" s="9">
        <f t="shared" si="0"/>
        <v>84000</v>
      </c>
      <c r="D34" s="10">
        <f t="shared" si="15"/>
        <v>1508420.2610750333</v>
      </c>
      <c r="E34" s="9">
        <f t="shared" si="8"/>
        <v>6000</v>
      </c>
      <c r="F34" s="11">
        <f t="shared" si="9"/>
        <v>1500</v>
      </c>
      <c r="G34" s="10">
        <f t="shared" si="16"/>
        <v>45297.607832251</v>
      </c>
      <c r="H34" s="10">
        <f t="shared" si="1"/>
        <v>6794.6411748376495</v>
      </c>
      <c r="I34" s="10">
        <f>C34+F34+G34-H34+I33</f>
        <v>1548423.2277324467</v>
      </c>
    </row>
    <row r="35" spans="1:9" ht="12.75">
      <c r="A35" s="9">
        <v>34</v>
      </c>
      <c r="B35" s="9">
        <v>7000</v>
      </c>
      <c r="C35" s="9">
        <f t="shared" si="0"/>
        <v>84000</v>
      </c>
      <c r="D35" s="10">
        <f aca="true" t="shared" si="18" ref="D35:D40">I34+C35</f>
        <v>1632423.2277324467</v>
      </c>
      <c r="E35" s="9">
        <f t="shared" si="8"/>
        <v>6000</v>
      </c>
      <c r="F35" s="11">
        <f t="shared" si="9"/>
        <v>1500</v>
      </c>
      <c r="G35" s="10">
        <f aca="true" t="shared" si="19" ref="G35:G40">(D35+F35)*0.03</f>
        <v>49017.6968319734</v>
      </c>
      <c r="H35" s="10">
        <f t="shared" si="1"/>
        <v>7352.65452479601</v>
      </c>
      <c r="I35" s="10">
        <f aca="true" t="shared" si="20" ref="I35:I40">C35+F35+G35-H35+I34</f>
        <v>1675588.270039624</v>
      </c>
    </row>
    <row r="36" spans="1:9" ht="12.75">
      <c r="A36" s="9">
        <v>35</v>
      </c>
      <c r="B36" s="9">
        <v>7000</v>
      </c>
      <c r="C36" s="9">
        <f t="shared" si="0"/>
        <v>84000</v>
      </c>
      <c r="D36" s="10">
        <f t="shared" si="18"/>
        <v>1759588.270039624</v>
      </c>
      <c r="E36" s="9">
        <f t="shared" si="8"/>
        <v>6000</v>
      </c>
      <c r="F36" s="11">
        <f t="shared" si="9"/>
        <v>1500</v>
      </c>
      <c r="G36" s="10">
        <f t="shared" si="19"/>
        <v>52832.64810118872</v>
      </c>
      <c r="H36" s="10">
        <f t="shared" si="1"/>
        <v>7924.897215178308</v>
      </c>
      <c r="I36" s="10">
        <f t="shared" si="20"/>
        <v>1805996.0209256345</v>
      </c>
    </row>
    <row r="37" spans="1:9" ht="12.75">
      <c r="A37" s="9">
        <v>36</v>
      </c>
      <c r="B37" s="9">
        <v>7000</v>
      </c>
      <c r="C37" s="9">
        <f t="shared" si="0"/>
        <v>84000</v>
      </c>
      <c r="D37" s="10">
        <f t="shared" si="18"/>
        <v>1889996.0209256345</v>
      </c>
      <c r="E37" s="9">
        <f t="shared" si="8"/>
        <v>6000</v>
      </c>
      <c r="F37" s="11">
        <f t="shared" si="9"/>
        <v>1500</v>
      </c>
      <c r="G37" s="10">
        <f t="shared" si="19"/>
        <v>56744.88062776903</v>
      </c>
      <c r="H37" s="10">
        <f t="shared" si="1"/>
        <v>8511.732094165354</v>
      </c>
      <c r="I37" s="10">
        <f t="shared" si="20"/>
        <v>1939729.1694592382</v>
      </c>
    </row>
    <row r="38" spans="1:9" ht="12.75">
      <c r="A38" s="9">
        <v>37</v>
      </c>
      <c r="B38" s="9">
        <v>7000</v>
      </c>
      <c r="C38" s="9">
        <f t="shared" si="0"/>
        <v>84000</v>
      </c>
      <c r="D38" s="10">
        <f t="shared" si="18"/>
        <v>2023729.1694592382</v>
      </c>
      <c r="E38" s="9">
        <f t="shared" si="8"/>
        <v>6000</v>
      </c>
      <c r="F38" s="11">
        <f t="shared" si="9"/>
        <v>1500</v>
      </c>
      <c r="G38" s="10">
        <f t="shared" si="19"/>
        <v>60756.875083777144</v>
      </c>
      <c r="H38" s="10">
        <f t="shared" si="1"/>
        <v>9113.531262566572</v>
      </c>
      <c r="I38" s="10">
        <f t="shared" si="20"/>
        <v>2076872.5132804487</v>
      </c>
    </row>
    <row r="39" spans="1:9" ht="12.75">
      <c r="A39" s="9">
        <v>38</v>
      </c>
      <c r="B39" s="9">
        <v>7000</v>
      </c>
      <c r="C39" s="9">
        <f t="shared" si="0"/>
        <v>84000</v>
      </c>
      <c r="D39" s="10">
        <f t="shared" si="18"/>
        <v>2160872.5132804485</v>
      </c>
      <c r="E39" s="9">
        <f t="shared" si="8"/>
        <v>6000</v>
      </c>
      <c r="F39" s="11">
        <f t="shared" si="9"/>
        <v>1500</v>
      </c>
      <c r="G39" s="10">
        <f t="shared" si="19"/>
        <v>64871.175398413456</v>
      </c>
      <c r="H39" s="10">
        <f t="shared" si="1"/>
        <v>9730.676309762019</v>
      </c>
      <c r="I39" s="10">
        <f t="shared" si="20"/>
        <v>2217513.0123691</v>
      </c>
    </row>
    <row r="40" spans="1:9" ht="12.75">
      <c r="A40" s="9">
        <v>39</v>
      </c>
      <c r="B40" s="9">
        <v>7000</v>
      </c>
      <c r="C40" s="9">
        <f t="shared" si="0"/>
        <v>84000</v>
      </c>
      <c r="D40" s="10">
        <f t="shared" si="18"/>
        <v>2301513.0123691</v>
      </c>
      <c r="E40" s="9">
        <f t="shared" si="8"/>
        <v>6000</v>
      </c>
      <c r="F40" s="11">
        <f t="shared" si="9"/>
        <v>1500</v>
      </c>
      <c r="G40" s="10">
        <f t="shared" si="19"/>
        <v>69090.390371073</v>
      </c>
      <c r="H40" s="10">
        <f t="shared" si="1"/>
        <v>10363.55855566095</v>
      </c>
      <c r="I40" s="10">
        <f t="shared" si="20"/>
        <v>2361739.8441845123</v>
      </c>
    </row>
    <row r="41" spans="1:9" ht="12.75">
      <c r="A41" s="9">
        <v>40</v>
      </c>
      <c r="B41" s="9">
        <v>7000</v>
      </c>
      <c r="C41" s="9">
        <f t="shared" si="0"/>
        <v>84000</v>
      </c>
      <c r="D41" s="10">
        <f aca="true" t="shared" si="21" ref="D41:D46">I40+C41</f>
        <v>2445739.8441845123</v>
      </c>
      <c r="E41" s="9">
        <f t="shared" si="8"/>
        <v>6000</v>
      </c>
      <c r="F41" s="11">
        <f t="shared" si="9"/>
        <v>1500</v>
      </c>
      <c r="G41" s="10">
        <f aca="true" t="shared" si="22" ref="G41:G46">(D41+F41)*0.03</f>
        <v>73417.19532553536</v>
      </c>
      <c r="H41" s="10">
        <f t="shared" si="1"/>
        <v>11012.579298830304</v>
      </c>
      <c r="I41" s="10">
        <f aca="true" t="shared" si="23" ref="I41:I46">C41+F41+G41-H41+I40</f>
        <v>2509644.4602112174</v>
      </c>
    </row>
    <row r="42" spans="1:9" ht="12.75">
      <c r="A42" s="9">
        <v>41</v>
      </c>
      <c r="B42" s="9">
        <v>7000</v>
      </c>
      <c r="C42" s="9">
        <f t="shared" si="0"/>
        <v>84000</v>
      </c>
      <c r="D42" s="10">
        <f t="shared" si="21"/>
        <v>2593644.4602112174</v>
      </c>
      <c r="E42" s="9">
        <f t="shared" si="8"/>
        <v>6000</v>
      </c>
      <c r="F42" s="11">
        <f t="shared" si="9"/>
        <v>1500</v>
      </c>
      <c r="G42" s="10">
        <f t="shared" si="22"/>
        <v>77854.33380633652</v>
      </c>
      <c r="H42" s="10">
        <f t="shared" si="1"/>
        <v>11678.150070950478</v>
      </c>
      <c r="I42" s="10">
        <f t="shared" si="23"/>
        <v>2661320.6439466034</v>
      </c>
    </row>
    <row r="43" spans="1:9" ht="12.75">
      <c r="A43" s="9">
        <v>42</v>
      </c>
      <c r="B43" s="9">
        <v>7000</v>
      </c>
      <c r="C43" s="9">
        <f t="shared" si="0"/>
        <v>84000</v>
      </c>
      <c r="D43" s="10">
        <f t="shared" si="21"/>
        <v>2745320.6439466034</v>
      </c>
      <c r="E43" s="9">
        <f t="shared" si="8"/>
        <v>6000</v>
      </c>
      <c r="F43" s="11">
        <f t="shared" si="9"/>
        <v>1500</v>
      </c>
      <c r="G43" s="10">
        <f t="shared" si="22"/>
        <v>82404.6193183981</v>
      </c>
      <c r="H43" s="10">
        <f t="shared" si="1"/>
        <v>12360.692897759714</v>
      </c>
      <c r="I43" s="10">
        <f t="shared" si="23"/>
        <v>2816864.5703672417</v>
      </c>
    </row>
    <row r="44" spans="1:9" ht="12.75">
      <c r="A44" s="9">
        <v>43</v>
      </c>
      <c r="B44" s="9">
        <v>7000</v>
      </c>
      <c r="C44" s="9">
        <f t="shared" si="0"/>
        <v>84000</v>
      </c>
      <c r="D44" s="10">
        <f t="shared" si="21"/>
        <v>2900864.5703672417</v>
      </c>
      <c r="E44" s="9">
        <f t="shared" si="8"/>
        <v>6000</v>
      </c>
      <c r="F44" s="11">
        <f t="shared" si="9"/>
        <v>1500</v>
      </c>
      <c r="G44" s="10">
        <f t="shared" si="22"/>
        <v>87070.93711101725</v>
      </c>
      <c r="H44" s="10">
        <f t="shared" si="1"/>
        <v>13060.640566652588</v>
      </c>
      <c r="I44" s="10">
        <f t="shared" si="23"/>
        <v>2976374.8669116064</v>
      </c>
    </row>
    <row r="45" spans="1:9" ht="12.75">
      <c r="A45" s="9">
        <v>44</v>
      </c>
      <c r="B45" s="9">
        <v>7000</v>
      </c>
      <c r="C45" s="9">
        <f t="shared" si="0"/>
        <v>84000</v>
      </c>
      <c r="D45" s="10">
        <f t="shared" si="21"/>
        <v>3060374.8669116064</v>
      </c>
      <c r="E45" s="9">
        <f t="shared" si="8"/>
        <v>6000</v>
      </c>
      <c r="F45" s="11">
        <f t="shared" si="9"/>
        <v>1500</v>
      </c>
      <c r="G45" s="10">
        <f t="shared" si="22"/>
        <v>91856.24600734819</v>
      </c>
      <c r="H45" s="10">
        <f t="shared" si="1"/>
        <v>13778.436901102228</v>
      </c>
      <c r="I45" s="10">
        <f t="shared" si="23"/>
        <v>3139952.6760178525</v>
      </c>
    </row>
    <row r="46" spans="1:9" ht="12.75">
      <c r="A46" s="9">
        <v>45</v>
      </c>
      <c r="B46" s="9">
        <v>7000</v>
      </c>
      <c r="C46" s="9">
        <f t="shared" si="0"/>
        <v>84000</v>
      </c>
      <c r="D46" s="10">
        <f t="shared" si="21"/>
        <v>3223952.6760178525</v>
      </c>
      <c r="E46" s="9">
        <f t="shared" si="8"/>
        <v>6000</v>
      </c>
      <c r="F46" s="11">
        <f t="shared" si="9"/>
        <v>1500</v>
      </c>
      <c r="G46" s="10">
        <f t="shared" si="22"/>
        <v>96763.58028053558</v>
      </c>
      <c r="H46" s="10">
        <f t="shared" si="1"/>
        <v>14514.537042080336</v>
      </c>
      <c r="I46" s="10">
        <f t="shared" si="23"/>
        <v>3307701.719256308</v>
      </c>
    </row>
    <row r="47" spans="1:9" ht="12.75">
      <c r="A47" s="9">
        <v>46</v>
      </c>
      <c r="B47" s="9">
        <v>7000</v>
      </c>
      <c r="C47" s="9">
        <f t="shared" si="0"/>
        <v>84000</v>
      </c>
      <c r="D47" s="10">
        <f>I46+C47</f>
        <v>3391701.719256308</v>
      </c>
      <c r="E47" s="9">
        <f t="shared" si="8"/>
        <v>6000</v>
      </c>
      <c r="F47" s="11">
        <f t="shared" si="9"/>
        <v>1500</v>
      </c>
      <c r="G47" s="10">
        <f>(D47+F47)*0.03</f>
        <v>101796.05157768923</v>
      </c>
      <c r="H47" s="10">
        <f t="shared" si="1"/>
        <v>15269.407736653384</v>
      </c>
      <c r="I47" s="10">
        <f>C47+F47+G47-H47+I46</f>
        <v>3479728.3630973436</v>
      </c>
    </row>
    <row r="48" spans="1:9" ht="12.75">
      <c r="A48" s="9">
        <v>47</v>
      </c>
      <c r="B48" s="9">
        <v>7000</v>
      </c>
      <c r="C48" s="9">
        <f t="shared" si="0"/>
        <v>84000</v>
      </c>
      <c r="D48" s="10">
        <f>I47+C48</f>
        <v>3563728.3630973436</v>
      </c>
      <c r="E48" s="9">
        <f t="shared" si="8"/>
        <v>6000</v>
      </c>
      <c r="F48" s="11">
        <f t="shared" si="9"/>
        <v>1500</v>
      </c>
      <c r="G48" s="10">
        <f>(D48+F48)*0.03</f>
        <v>106956.85089292031</v>
      </c>
      <c r="H48" s="10">
        <f t="shared" si="1"/>
        <v>16043.527633938045</v>
      </c>
      <c r="I48" s="10">
        <f>C48+F48+G48-H48+I47</f>
        <v>3656141.6863563256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&amp;CDostupné z Metodického portálu www.rvp.cz, ISSN: 1802-4785, financovaného z ESF a státního rozpočtu ČR. Provozováno Výzkumným ústavem pedagogickým v Praze.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Důchodové spoření</dc:title>
  <dc:subject/>
  <dc:creator>Jiřina Dolníčková</dc:creator>
  <cp:keywords/>
  <dc:description>Dostupné z Metodického portálu www.rvp.cz, ISSN: 1802-4785, financovaného z ESF a státního rozpočtu ČR. Provozováno Výzkumným ústavem pedagogickým v Praze.</dc:description>
  <cp:lastModifiedBy>Svejdova</cp:lastModifiedBy>
  <cp:lastPrinted>2009-03-10T08:08:13Z</cp:lastPrinted>
  <dcterms:created xsi:type="dcterms:W3CDTF">2005-01-28T12:36:56Z</dcterms:created>
  <dcterms:modified xsi:type="dcterms:W3CDTF">2009-03-10T08:12:12Z</dcterms:modified>
  <cp:category/>
  <cp:version/>
  <cp:contentType/>
  <cp:contentStatus/>
</cp:coreProperties>
</file>